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<sst xmlns="http://schemas.openxmlformats.org/spreadsheetml/2006/main" count="108" uniqueCount="57">
  <si>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</si>
  <si>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</si>
  <si>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</si>
  <si>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</si>
  <si>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</si>
  <si>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</si>
  <si>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</si>
  <si>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</si>
  <si>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</si>
  <si>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</si>
  <si>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</si>
  <si>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</si>
  <si>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</si>
  <si>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</si>
  <si>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</si>
  <si>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</si>
  <si>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</si>
  <si>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</si>
  <si>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</si>
  <si>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</si>
  <si>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</si>
  <si>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</si>
  <si>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</si>
  <si>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</si>
  <si>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</si>
  <si>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</si>
  <si>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</si>
  <si>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</si>
  <si>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</si>
  <si>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</si>
  <si>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</si>
  <si>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</si>
  <si>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</si>
  <si>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</si>
  <si>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</si>
  <si>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INR and Other Currency</t>
  </si>
  <si>
    <t>Name of the Bidder/ Bidding Firm / Company :</t>
  </si>
  <si>
    <r>
      <t xml:space="preserve">TOTAL AMOUNT, It will be converted based on coloumn L value in
</t>
    </r>
    <r>
      <rPr>
        <b/>
        <sz val="11"/>
        <color indexed="10"/>
        <rFont val="Arial"/>
        <family val="2"/>
      </rPr>
      <t>Rs.      P</t>
    </r>
  </si>
  <si>
    <r>
      <t xml:space="preserve">Estimated Rate in
</t>
    </r>
    <r>
      <rPr>
        <b/>
        <sz val="11"/>
        <color indexed="10"/>
        <rFont val="Arial"/>
        <family val="2"/>
      </rPr>
      <t>Rs.      P</t>
    </r>
  </si>
  <si>
    <t>LANDING COST</t>
  </si>
  <si>
    <t>Custom clearance and bank charges</t>
  </si>
  <si>
    <t>calbiration certificate</t>
  </si>
  <si>
    <t>INCOTERMS drop down 
Selection</t>
  </si>
  <si>
    <t>Basic rate to be filled by Bidder
(Indian and Foreign Vendor
Both)</t>
  </si>
  <si>
    <t>Total Amount With Tax
(Both Foreign and
Indian Vendor(Including all tax))</t>
  </si>
  <si>
    <t>Additional Charges(Air Freight,Insurance,Custom Duty,Custem clearance and other bank cahrges)</t>
  </si>
  <si>
    <t>GST IN %
For Indian Vendor</t>
  </si>
  <si>
    <t>GST in % 
for indian vendor</t>
  </si>
  <si>
    <t>Tender Inviting Authority:  SPO CSIR-CDRI</t>
  </si>
  <si>
    <t>INR</t>
  </si>
  <si>
    <t>Additional Charges(Air Freight,Insurance,Custom Duty,Custem clearance and other bank cahrges)Pl. select any one in dropdown as per tender document (FOR -0, FOB-10%,CIP-8% &amp; CIF-8%)</t>
  </si>
  <si>
    <t>INR,USD,JPY,EUR,GBP,SGD,CHF</t>
  </si>
  <si>
    <t>FOR</t>
  </si>
  <si>
    <t>Name of Work: SUPPLY OF GOODS (EQUIPMENT)</t>
  </si>
  <si>
    <t>NOS</t>
  </si>
  <si>
    <t>(PCR Workstation  (AS PER SPECIFICATION AT PAGE NO:06)</t>
  </si>
  <si>
    <t>Contract No:  2020-21/IND64457/Mahesh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</si>
</sst>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4"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172" fontId="6" fillId="0" borderId="11"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8" xfId="59" applyNumberFormat="1" applyFont="1" applyFill="1" applyBorder="1" applyAlignment="1">
      <alignment horizontal="right" vertical="top"/>
      <protection/>
    </xf>
    <xf numFmtId="2" fontId="2" fillId="33" borderId="19"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1" xfId="57" applyNumberFormat="1" applyFont="1" applyFill="1" applyBorder="1" applyAlignment="1" applyProtection="1">
      <alignment horizontal="right" vertical="top"/>
      <protection locked="0"/>
    </xf>
    <xf numFmtId="0" fontId="17" fillId="0" borderId="11" xfId="59" applyNumberFormat="1" applyFont="1" applyFill="1" applyBorder="1" applyAlignment="1">
      <alignment vertical="top" wrapText="1"/>
      <protection/>
    </xf>
    <xf numFmtId="0" fontId="2" fillId="0" borderId="11" xfId="57" applyNumberFormat="1" applyFont="1" applyFill="1" applyBorder="1" applyAlignment="1" applyProtection="1">
      <alignment horizontal="right" vertical="top"/>
      <protection hidden="1"/>
    </xf>
    <xf numFmtId="2" fontId="2" fillId="0" borderId="11" xfId="57" applyNumberFormat="1" applyFont="1" applyFill="1" applyBorder="1" applyAlignment="1" applyProtection="1">
      <alignment horizontal="right" vertical="top"/>
      <protection hidden="1"/>
    </xf>
    <xf numFmtId="172" fontId="2" fillId="0" borderId="14" xfId="58" applyNumberFormat="1" applyFont="1" applyFill="1" applyBorder="1" applyAlignment="1" applyProtection="1">
      <alignment horizontal="right" vertical="top"/>
      <protection hidden="1"/>
    </xf>
    <xf numFmtId="0" fontId="13" fillId="34" borderId="12" xfId="59" applyNumberFormat="1" applyFont="1" applyFill="1" applyBorder="1" applyAlignment="1">
      <alignment horizontal="center" vertical="top" wrapText="1"/>
      <protection/>
    </xf>
    <xf numFmtId="0" fontId="2" fillId="34" borderId="10" xfId="57" applyNumberFormat="1" applyFont="1" applyFill="1" applyBorder="1" applyAlignment="1">
      <alignment horizontal="center" vertical="center" wrapText="1"/>
      <protection/>
    </xf>
    <xf numFmtId="0" fontId="3" fillId="0" borderId="11" xfId="57" applyNumberFormat="1" applyFont="1" applyFill="1" applyBorder="1" applyAlignment="1" applyProtection="1">
      <alignment horizontal="left" vertical="top"/>
      <protection hidden="1"/>
    </xf>
    <xf numFmtId="172" fontId="3" fillId="0" borderId="11" xfId="59" applyNumberFormat="1" applyFont="1" applyFill="1" applyBorder="1" applyAlignment="1" applyProtection="1">
      <alignment vertical="top"/>
      <protection hidden="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80" zoomScaleNormal="80" zoomScalePageLayoutView="0" workbookViewId="0" topLeftCell="A1">
      <selection activeCell="L13" sqref="L13"/>
    </sheetView>
  </sheetViews>
  <sheetFormatPr defaultColWidth="9.140625" defaultRowHeight="15"/>
  <cols>
    <col min="1" max="1" width="14.7109375" style="25" customWidth="1"/>
    <col min="2" max="2" width="59.28125" style="25" customWidth="1"/>
    <col min="3" max="3" width="13.57421875" style="25" hidden="1" customWidth="1"/>
    <col min="4" max="4" width="30.00390625" style="25" customWidth="1"/>
    <col min="5" max="5" width="15.421875" style="25" customWidth="1"/>
    <col min="6" max="6" width="15.140625" style="25" hidden="1" customWidth="1"/>
    <col min="7" max="7" width="14.140625" style="25" hidden="1" customWidth="1"/>
    <col min="8" max="8" width="13.8515625" style="25" hidden="1" customWidth="1"/>
    <col min="9" max="10" width="12.140625" style="25" hidden="1" customWidth="1"/>
    <col min="11" max="11" width="19.57421875" style="25" hidden="1" customWidth="1"/>
    <col min="12" max="12" width="14.28125" style="25" customWidth="1"/>
    <col min="13" max="13" width="17.8515625" style="25" customWidth="1"/>
    <col min="14" max="14" width="24.8515625" style="51" customWidth="1"/>
    <col min="15" max="15" width="23.28125" style="25" customWidth="1"/>
    <col min="16" max="16" width="22.28125" style="25" hidden="1" customWidth="1"/>
    <col min="17" max="17" width="18.7109375" style="25" bestFit="1" customWidth="1"/>
    <col min="18" max="18" width="19.00390625" style="25" hidden="1" customWidth="1"/>
    <col min="19" max="19" width="26.421875" style="25" hidden="1" customWidth="1"/>
    <col min="20" max="20" width="12.28125" style="25" hidden="1" customWidth="1"/>
    <col min="21" max="21" width="15.421875" style="25" hidden="1" customWidth="1"/>
    <col min="22" max="22" width="13.7109375" style="25" hidden="1" customWidth="1"/>
    <col min="23" max="23" width="13.57421875" style="25" hidden="1" customWidth="1"/>
    <col min="24" max="24" width="11.28125" style="25" hidden="1" customWidth="1"/>
    <col min="25" max="25" width="12.57421875" style="25" hidden="1" customWidth="1"/>
    <col min="26" max="26" width="12.28125" style="25" hidden="1" customWidth="1"/>
    <col min="27" max="51" width="9.140625" style="25" hidden="1" customWidth="1"/>
    <col min="52" max="52" width="17.57421875" style="25" hidden="1" customWidth="1"/>
    <col min="53" max="53" width="24.28125" style="25" bestFit="1" customWidth="1"/>
    <col min="54" max="54" width="19.8515625" style="25" customWidth="1"/>
    <col min="55" max="55" width="50.140625" style="25" customWidth="1"/>
    <col min="56" max="238" width="9.140625" style="25" customWidth="1"/>
    <col min="239" max="243" width="9.140625" style="26" customWidth="1"/>
    <col min="244" max="16384" width="9.140625" style="25" customWidth="1"/>
  </cols>
  <sheetData>
    <row r="1" spans="1:243" s="1" customFormat="1" ht="33"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45.75" customHeight="1" hidden="1">
      <c r="A2" s="27" t="s">
        <v>3</v>
      </c>
      <c r="B2" s="27" t="s">
        <v>31</v>
      </c>
      <c r="C2" s="27" t="s">
        <v>4</v>
      </c>
      <c r="D2" s="27" t="s">
        <v>35</v>
      </c>
      <c r="E2" s="27" t="s">
        <v>51</v>
      </c>
      <c r="J2" s="4"/>
      <c r="K2" s="4"/>
      <c r="L2" s="4"/>
      <c r="O2" s="2"/>
      <c r="P2" s="2"/>
      <c r="Q2" s="3"/>
    </row>
    <row r="3" spans="1:243" s="1" customFormat="1" ht="19.5" customHeight="1" hidden="1">
      <c r="A3" s="1" t="s">
        <v>5</v>
      </c>
      <c r="IE3" s="3"/>
      <c r="IF3" s="3"/>
      <c r="IG3" s="3"/>
      <c r="IH3" s="3"/>
      <c r="II3" s="3"/>
    </row>
    <row r="4" spans="1:243" s="5" customFormat="1" ht="15">
      <c r="A4" s="76" t="s">
        <v>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15">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60.75" customHeight="1">
      <c r="A8" s="28" t="s">
        <v>36</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32.2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222.75" customHeight="1">
      <c r="A11" s="11" t="s">
        <v>0</v>
      </c>
      <c r="B11" s="52" t="s">
        <v>14</v>
      </c>
      <c r="C11" s="52" t="s">
        <v>1</v>
      </c>
      <c r="D11" s="52" t="s">
        <v>15</v>
      </c>
      <c r="E11" s="52" t="s">
        <v>16</v>
      </c>
      <c r="F11" s="52" t="s">
        <v>38</v>
      </c>
      <c r="G11" s="52"/>
      <c r="H11" s="52"/>
      <c r="I11" s="52" t="s">
        <v>17</v>
      </c>
      <c r="J11" s="52" t="s">
        <v>18</v>
      </c>
      <c r="K11" s="52" t="s">
        <v>19</v>
      </c>
      <c r="L11" s="52" t="s">
        <v>20</v>
      </c>
      <c r="M11" s="65" t="s">
        <v>43</v>
      </c>
      <c r="N11" s="66" t="s">
        <v>42</v>
      </c>
      <c r="O11" s="66" t="s">
        <v>50</v>
      </c>
      <c r="P11" s="66" t="s">
        <v>46</v>
      </c>
      <c r="Q11" s="66" t="s">
        <v>47</v>
      </c>
      <c r="R11" s="66" t="s">
        <v>45</v>
      </c>
      <c r="S11" s="52" t="s">
        <v>40</v>
      </c>
      <c r="T11" s="52" t="s">
        <v>39</v>
      </c>
      <c r="U11" s="52" t="s">
        <v>41</v>
      </c>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3" t="s">
        <v>37</v>
      </c>
      <c r="BB11" s="53" t="s">
        <v>44</v>
      </c>
      <c r="BC11" s="54" t="s">
        <v>21</v>
      </c>
      <c r="IE11" s="13"/>
      <c r="IF11" s="13"/>
      <c r="IG11" s="13"/>
      <c r="IH11" s="13"/>
      <c r="II11" s="13"/>
    </row>
    <row r="12" spans="1:243" s="12" customFormat="1" ht="15">
      <c r="A12" s="14">
        <v>1</v>
      </c>
      <c r="B12" s="55">
        <v>2</v>
      </c>
      <c r="C12" s="55">
        <v>3</v>
      </c>
      <c r="D12" s="55">
        <v>4</v>
      </c>
      <c r="E12" s="55">
        <v>5</v>
      </c>
      <c r="F12" s="55">
        <v>6</v>
      </c>
      <c r="G12" s="55">
        <v>7</v>
      </c>
      <c r="H12" s="55">
        <v>8</v>
      </c>
      <c r="I12" s="55">
        <v>9</v>
      </c>
      <c r="J12" s="55">
        <v>10</v>
      </c>
      <c r="K12" s="55">
        <v>11</v>
      </c>
      <c r="L12" s="55">
        <v>12</v>
      </c>
      <c r="M12" s="55">
        <v>13</v>
      </c>
      <c r="N12" s="55">
        <v>14</v>
      </c>
      <c r="O12" s="55">
        <v>15</v>
      </c>
      <c r="P12" s="55">
        <v>16</v>
      </c>
      <c r="Q12" s="55">
        <v>17</v>
      </c>
      <c r="R12" s="55">
        <v>18</v>
      </c>
      <c r="S12" s="55">
        <v>19</v>
      </c>
      <c r="T12" s="55">
        <v>20</v>
      </c>
      <c r="U12" s="55">
        <v>21</v>
      </c>
      <c r="V12" s="55">
        <v>22</v>
      </c>
      <c r="W12" s="55">
        <v>23</v>
      </c>
      <c r="X12" s="55">
        <v>24</v>
      </c>
      <c r="Y12" s="55">
        <v>25</v>
      </c>
      <c r="Z12" s="55">
        <v>26</v>
      </c>
      <c r="AA12" s="55">
        <v>27</v>
      </c>
      <c r="AB12" s="55">
        <v>28</v>
      </c>
      <c r="AC12" s="55">
        <v>29</v>
      </c>
      <c r="AD12" s="55">
        <v>30</v>
      </c>
      <c r="AE12" s="55">
        <v>31</v>
      </c>
      <c r="AF12" s="55">
        <v>32</v>
      </c>
      <c r="AG12" s="55">
        <v>33</v>
      </c>
      <c r="AH12" s="55">
        <v>34</v>
      </c>
      <c r="AI12" s="55">
        <v>35</v>
      </c>
      <c r="AJ12" s="55">
        <v>36</v>
      </c>
      <c r="AK12" s="55">
        <v>37</v>
      </c>
      <c r="AL12" s="55">
        <v>38</v>
      </c>
      <c r="AM12" s="55">
        <v>39</v>
      </c>
      <c r="AN12" s="55">
        <v>40</v>
      </c>
      <c r="AO12" s="55">
        <v>41</v>
      </c>
      <c r="AP12" s="55">
        <v>42</v>
      </c>
      <c r="AQ12" s="55">
        <v>43</v>
      </c>
      <c r="AR12" s="55">
        <v>44</v>
      </c>
      <c r="AS12" s="55">
        <v>45</v>
      </c>
      <c r="AT12" s="55">
        <v>46</v>
      </c>
      <c r="AU12" s="55">
        <v>47</v>
      </c>
      <c r="AV12" s="55">
        <v>48</v>
      </c>
      <c r="AW12" s="55">
        <v>49</v>
      </c>
      <c r="AX12" s="55">
        <v>50</v>
      </c>
      <c r="AY12" s="55">
        <v>51</v>
      </c>
      <c r="AZ12" s="55">
        <v>52</v>
      </c>
      <c r="BA12" s="55">
        <v>53</v>
      </c>
      <c r="BB12" s="55">
        <v>54</v>
      </c>
      <c r="BC12" s="55">
        <v>55</v>
      </c>
      <c r="IE12" s="13"/>
      <c r="IF12" s="13"/>
      <c r="IG12" s="13"/>
      <c r="IH12" s="13"/>
      <c r="II12" s="13"/>
    </row>
    <row r="13" spans="1:243" s="18" customFormat="1" ht="115.5" customHeight="1">
      <c r="A13" s="29">
        <v>1</v>
      </c>
      <c r="B13" s="61" t="s">
        <v>55</v>
      </c>
      <c r="C13" s="30" t="s">
        <v>22</v>
      </c>
      <c r="D13" s="68">
        <v>1</v>
      </c>
      <c r="E13" s="67" t="s">
        <v>54</v>
      </c>
      <c r="F13" s="31">
        <v>0</v>
      </c>
      <c r="G13" s="20"/>
      <c r="H13" s="15"/>
      <c r="I13" s="32" t="s">
        <v>24</v>
      </c>
      <c r="J13" s="16">
        <f>IF(I13="Less(-)",-1,1)</f>
        <v>1</v>
      </c>
      <c r="K13" s="17" t="s">
        <v>32</v>
      </c>
      <c r="L13" s="17" t="s">
        <v>49</v>
      </c>
      <c r="M13" s="58"/>
      <c r="N13" s="20" t="s">
        <v>52</v>
      </c>
      <c r="O13" s="60">
        <v>0</v>
      </c>
      <c r="P13" s="62" t="e">
        <f>#VALUE!</f>
        <v>#VALUE!</v>
      </c>
      <c r="Q13" s="60">
        <v>5</v>
      </c>
      <c r="R13" s="63" t="b">
        <f>IF(L13="USD",M13+(M13*O13%),IF(L13="GBP",M13+(M13*O13%),IF(L13="EUR",M13+(M13*O13%),IF(M13="JPY",M13+(M13*O13%),IF(L13="SGD",M13+(M13*O13%))))))</f>
        <v>0</v>
      </c>
      <c r="S13" s="62" t="b">
        <f>IF(L13="USD",P13*1%,IF(L13="JPY",P13*1%,IF(L13="SGD",P13*1%,IF(L13="GBP",P13*1%,IF(L13="EUR",P13*1%)))))</f>
        <v>0</v>
      </c>
      <c r="T13" s="62" t="b">
        <f>IF(L13="USD",R13+S13,IF(L13="JPY",R13+S13,IF(L13="SGD",R13+S13,IF(L13="GBP",R13+S13,IF(L13="EUR",R13+S13)))))</f>
        <v>0</v>
      </c>
      <c r="U13" s="59"/>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3">
        <f>M13*D13</f>
        <v>0</v>
      </c>
      <c r="BB13" s="64">
        <f>IF(L13="INR",BA13+(BA13*Q13%),IF(L13="USD",T13,IF(L13="JPY",T13,IF(L13="SGD",T13,IF(L13="GBP",T13,IF(L13="EUR",T13))))))</f>
        <v>0</v>
      </c>
      <c r="BC13" s="34" t="str">
        <f>SpellNumber123(L13,BA13)</f>
        <v>INR Zero Only</v>
      </c>
      <c r="IE13" s="19">
        <v>1.01</v>
      </c>
      <c r="IF13" s="19" t="s">
        <v>25</v>
      </c>
      <c r="IG13" s="19" t="s">
        <v>22</v>
      </c>
      <c r="IH13" s="19">
        <v>123.223</v>
      </c>
      <c r="II13" s="19" t="s">
        <v>23</v>
      </c>
    </row>
    <row r="14" spans="1:243" s="18" customFormat="1" ht="18">
      <c r="A14" s="35" t="s">
        <v>28</v>
      </c>
      <c r="B14" s="36"/>
      <c r="C14" s="37"/>
      <c r="D14" s="38"/>
      <c r="E14" s="38"/>
      <c r="F14" s="38"/>
      <c r="G14" s="38"/>
      <c r="H14" s="39"/>
      <c r="I14" s="39"/>
      <c r="J14" s="39"/>
      <c r="K14" s="39"/>
      <c r="L14" s="40"/>
      <c r="BA14" s="41">
        <f>SUM(BA13)</f>
        <v>0</v>
      </c>
      <c r="BB14" s="41">
        <f>SUM(BB13)</f>
        <v>0</v>
      </c>
      <c r="BC14" s="34" t="str">
        <f>SpellNumber123(L13,BA14)</f>
        <v>INR Zero Only</v>
      </c>
      <c r="IE14" s="19">
        <v>4</v>
      </c>
      <c r="IF14" s="19" t="s">
        <v>26</v>
      </c>
      <c r="IG14" s="19" t="s">
        <v>27</v>
      </c>
      <c r="IH14" s="19">
        <v>10</v>
      </c>
      <c r="II14" s="19" t="s">
        <v>23</v>
      </c>
    </row>
    <row r="15" spans="1:243" s="23" customFormat="1" ht="54.75" customHeight="1" hidden="1">
      <c r="A15" s="36" t="s">
        <v>34</v>
      </c>
      <c r="B15" s="42"/>
      <c r="C15" s="21"/>
      <c r="D15" s="43"/>
      <c r="E15" s="44" t="s">
        <v>29</v>
      </c>
      <c r="F15" s="56"/>
      <c r="G15" s="45"/>
      <c r="H15" s="22"/>
      <c r="I15" s="22"/>
      <c r="J15" s="22"/>
      <c r="K15" s="46"/>
      <c r="L15" s="47"/>
      <c r="M15" s="48" t="s">
        <v>30</v>
      </c>
      <c r="O15" s="18"/>
      <c r="P15" s="18"/>
      <c r="Q15" s="18"/>
      <c r="R15" s="18"/>
      <c r="S15" s="18"/>
      <c r="BA15" s="57">
        <f>IF(ISBLANK(F15),0,IF(E15="Excess (+)",ROUND(BA14+(BA14*F15),2),IF(E15="Less (-)",ROUND(BA14+(BA14*F15*(-1)),2),0)))</f>
        <v>0</v>
      </c>
      <c r="BB15" s="49">
        <f>ROUND(BA15,0)</f>
        <v>0</v>
      </c>
      <c r="BC15" s="50" t="str">
        <f>SpellNumber(L15,BB15)</f>
        <v> Zero Only</v>
      </c>
      <c r="IE15" s="24"/>
      <c r="IF15" s="24"/>
      <c r="IG15" s="24"/>
      <c r="IH15" s="24"/>
      <c r="II15" s="24"/>
    </row>
    <row r="16" spans="1:243" s="23" customFormat="1" ht="43.5" customHeight="1">
      <c r="A16" s="35" t="s">
        <v>33</v>
      </c>
      <c r="B16" s="35"/>
      <c r="C16" s="72" t="str">
        <f>SpellNumber123(L13,BB14)</f>
        <v>INR Zero Only</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E16" s="24"/>
      <c r="IF16" s="24"/>
      <c r="IG16" s="24"/>
      <c r="IH16" s="24"/>
      <c r="II16" s="24"/>
    </row>
    <row r="17" spans="3:243" s="12" customFormat="1" ht="15">
      <c r="C17" s="25"/>
      <c r="D17" s="25"/>
      <c r="E17" s="25"/>
      <c r="F17" s="25"/>
      <c r="G17" s="25"/>
      <c r="H17" s="25"/>
      <c r="I17" s="25"/>
      <c r="J17" s="25"/>
      <c r="K17" s="25"/>
      <c r="L17" s="25"/>
      <c r="M17" s="25"/>
      <c r="O17" s="25"/>
      <c r="BA17" s="25"/>
      <c r="BC17" s="25"/>
      <c r="IE17" s="13"/>
      <c r="IF17" s="13"/>
      <c r="IG17" s="13"/>
      <c r="IH17" s="13"/>
      <c r="II17" s="13"/>
    </row>
  </sheetData>
  <sheetProtection password="966E" sheet="1"/>
  <mergeCells count="8">
    <mergeCell ref="A9:BC9"/>
    <mergeCell ref="C16:BC16"/>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list" allowBlank="1" showInputMessage="1" showErrorMessage="1" promptTitle="Rate Entry" prompt="Please enter the Other Taxes2 in Rupees for this item. " errorTitle="Invaid Entry" error="Only Numeric Values are allowed. " sqref="N13">
      <formula1>"FOR,FCA,CIP,CIF,FOB"</formula1>
    </dataValidation>
    <dataValidation type="decimal" allowBlank="1" showInputMessage="1" showErrorMessage="1" promptTitle="Rate Entry" prompt="Please enter the Excise Duty Category in Rupees for this item. " errorTitle="Invaid Entry" error="Only Numeric Values are allowed. " sqref="R13:T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P13">
      <formula1>0</formula1>
      <formula2>999999999999999</formula2>
    </dataValidation>
    <dataValidation type="list" allowBlank="1" showInputMessage="1" showErrorMessage="1" promptTitle="GST Entry" prompt="Please enter the GST in Rupees for this item. " errorTitle="Invaid Entry" error="Only Numeric Values are allowed. " sqref="O13">
      <formula1>"0,8,20"</formula1>
    </dataValidation>
    <dataValidation type="list" allowBlank="1" showInputMessage="1" showErrorMessage="1" sqref="L13">
      <formula1>"INR,USD,JPY,EUR,GBP,SGD,CHF"</formula1>
    </dataValidation>
  </dataValidations>
  <printOptions/>
  <pageMargins left="0.35433070866141736" right="0.2362204724409449" top="0.7480314960629921" bottom="0.4330708661417323" header="0.31496062992125984" footer="0.31496062992125984"/>
  <pageSetup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CDRIADMIN</cp:lastModifiedBy>
  <cp:lastPrinted>2019-10-18T08:26:05Z</cp:lastPrinted>
  <dcterms:created xsi:type="dcterms:W3CDTF">2009-01-30T06:42:42Z</dcterms:created>
  <dcterms:modified xsi:type="dcterms:W3CDTF">2020-10-16T10:37:18Z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